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09F0AA52-DA0C-4533-B527-F17DBCADA8B2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state="hidden" r:id="rId4"/>
    <sheet name="RENGLON 029" sheetId="8" state="hidden" r:id="rId5"/>
    <sheet name="RENGLON 183" sheetId="14" state="hidden" r:id="rId6"/>
    <sheet name="RENGLON 184" sheetId="15" state="hidden" r:id="rId7"/>
    <sheet name="RENGLON 189" sheetId="13" state="hidden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I22" i="1" l="1"/>
  <c r="I21" i="1"/>
  <c r="I20" i="1"/>
  <c r="I18" i="1"/>
  <c r="I17" i="1"/>
  <c r="I16" i="1"/>
  <c r="J15" i="1"/>
  <c r="I15" i="1"/>
  <c r="C8" i="15" l="1"/>
  <c r="C7" i="15"/>
  <c r="G14" i="13" l="1"/>
  <c r="D27" i="8"/>
  <c r="K15" i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<sst xmlns="http://schemas.openxmlformats.org/spreadsheetml/2006/main" count="366" uniqueCount="154">
  <si>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</si>
  <si>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</si>
  <si>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</si>
  <si>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</si>
  <si>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</si>
  <si>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</si>
  <si>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</si>
  <si>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</si>
  <si>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</si>
  <si>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</si>
  <si>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</si>
  <si>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</si>
  <si>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</si>
  <si>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</si>
  <si>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</si>
  <si>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</si>
  <si>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</si>
  <si>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</si>
  <si>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</si>
  <si>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</si>
  <si>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</si>
  <si>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</si>
  <si>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</si>
  <si>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</si>
  <si>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</si>
  <si>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</si>
  <si>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</si>
  <si>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</si>
  <si>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</si>
  <si>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</si>
  <si>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</si>
  <si>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</si>
  <si>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</si>
  <si>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</si>
  <si>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</si>
  <si>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</si>
  <si>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</si>
  <si>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</si>
  <si>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</si>
  <si>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</si>
  <si>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</si>
  <si>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</si>
  <si>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</si>
  <si>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</si>
  <si>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</si>
  <si>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</si>
  <si>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</si>
  <si>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</si>
  <si>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</si>
  <si>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</si>
  <si>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</si>
  <si>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</si>
  <si>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</si>
  <si>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</si>
  <si>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</si>
  <si>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</si>
  <si>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</si>
  <si>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</si>
  <si>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</si>
  <si>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</si>
  <si>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</si>
  <si>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</si>
  <si>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</si>
  <si>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</si>
  <si>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</si>
  <si>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</si>
  <si>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</si>
  <si>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</si>
  <si>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</si>
  <si>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</si>
  <si>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</si>
  <si>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</si>
  <si>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</si>
  <si>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</si>
  <si>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</si>
  <si>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</si>
  <si>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</si>
  <si>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</si>
  <si>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</si>
  <si>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</si>
  <si>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</si>
  <si>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</si>
  <si>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</si>
  <si>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</si>
  <si>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</si>
  <si>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</si>
  <si>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</si>
  <si>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</si>
  <si>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</si>
  <si>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</si>
  <si>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</si>
  <si>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</si>
  <si>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</si>
  <si>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</si>
  <si>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</si>
  <si>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</si>
  <si>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</si>
  <si>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>Secretario</t>
  </si>
  <si>
    <t>Gustavo Gonzalez De Leon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</si>
  <si>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</si>
  <si>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</si>
  <si>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</si>
  <si>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</si>
  <si>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</si>
  <si>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</si>
  <si>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</si>
  <si>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</si>
  <si>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</si>
  <si>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</si>
  <si>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</si>
  <si>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</si>
  <si>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</si>
  <si>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</si>
  <si>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</si>
  <si>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</si>
  <si>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</si>
  <si>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</si>
  <si>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</si>
  <si>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</si>
  <si>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</si>
  <si>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</si>
  <si>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</si>
  <si>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</si>
  <si>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</si>
  <si>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</si>
  <si>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</si>
  <si>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</si>
  <si>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</si>
  <si>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</si>
  <si>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</si>
  <si>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</si>
  <si>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</si>
  <si>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</si>
  <si>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</si>
  <si>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</si>
  <si>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</si>
  <si>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</si>
  <si>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</si>
  <si>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</si>
  <si>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</si>
  <si>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</si>
  <si>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</si>
  <si>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</si>
  <si>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</si>
  <si>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</si>
  <si>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Ana Ruth Orellana Mendizabal</t>
  </si>
  <si>
    <t>Asesor Tecnico</t>
  </si>
  <si>
    <t>FECHA DE ACTUALIZACIÓN: 10 - FEBRERO - 2023</t>
  </si>
  <si>
    <t>CORRESPONDE AL MES DE: ENERO 2023</t>
  </si>
  <si>
    <t>Percy Javier Barberena Aguilera</t>
  </si>
  <si>
    <t>Tesorero</t>
  </si>
  <si>
    <t>Geraldina Abigail Garzo de Garcia</t>
  </si>
  <si>
    <t>Jorge David Imeri Cabrera</t>
  </si>
  <si>
    <t>Director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</si>
</sst>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164" fontId="25" fillId="7" borderId="12" xfId="1" applyFont="1" applyFill="1" applyBorder="1" applyAlignment="1">
      <alignment vertical="center"/>
    </xf>
    <xf numFmtId="164" fontId="25" fillId="7" borderId="41" xfId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J14" sqref="J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9" t="s">
        <v>90</v>
      </c>
      <c r="D2" s="249"/>
      <c r="E2" s="249"/>
      <c r="F2" s="249"/>
      <c r="G2" s="249"/>
      <c r="H2" s="249"/>
    </row>
    <row r="3" spans="1:8" s="154" customFormat="1" ht="15" x14ac:dyDescent="0.25">
      <c r="B3" s="155"/>
      <c r="C3" s="249" t="s">
        <v>91</v>
      </c>
      <c r="D3" s="249"/>
      <c r="E3" s="249"/>
      <c r="F3" s="249"/>
      <c r="G3" s="249"/>
      <c r="H3" s="249"/>
    </row>
    <row r="4" spans="1:8" s="154" customFormat="1" ht="15" x14ac:dyDescent="0.25">
      <c r="B4" s="155"/>
      <c r="C4" s="249" t="s">
        <v>92</v>
      </c>
      <c r="D4" s="249"/>
      <c r="E4" s="249"/>
      <c r="F4" s="249"/>
      <c r="G4" s="249"/>
      <c r="H4" s="249"/>
    </row>
    <row r="5" spans="1:8" s="154" customFormat="1" ht="15" x14ac:dyDescent="0.25">
      <c r="B5" s="155"/>
      <c r="C5" s="249" t="s">
        <v>93</v>
      </c>
      <c r="D5" s="249"/>
      <c r="E5" s="249"/>
      <c r="F5" s="249"/>
      <c r="G5" s="249"/>
      <c r="H5" s="249"/>
    </row>
    <row r="6" spans="1:8" s="154" customFormat="1" ht="15" x14ac:dyDescent="0.25">
      <c r="B6" s="155"/>
      <c r="C6" s="249" t="s">
        <v>94</v>
      </c>
      <c r="D6" s="249"/>
      <c r="E6" s="249"/>
      <c r="F6" s="249"/>
      <c r="G6" s="249"/>
      <c r="H6" s="249"/>
    </row>
    <row r="7" spans="1:8" s="154" customFormat="1" ht="15" x14ac:dyDescent="0.25">
      <c r="A7" s="156"/>
      <c r="B7" s="156"/>
      <c r="C7" s="249" t="s">
        <v>147</v>
      </c>
      <c r="D7" s="249"/>
      <c r="E7" s="249"/>
      <c r="F7" s="249"/>
      <c r="G7" s="249"/>
      <c r="H7" s="249"/>
    </row>
    <row r="8" spans="1:8" s="154" customFormat="1" ht="15" x14ac:dyDescent="0.25">
      <c r="A8" s="157"/>
      <c r="B8" s="157"/>
      <c r="C8" s="249" t="s">
        <v>148</v>
      </c>
      <c r="D8" s="249"/>
      <c r="E8" s="249"/>
      <c r="F8" s="249"/>
      <c r="G8" s="249"/>
      <c r="H8" s="249"/>
    </row>
    <row r="9" spans="1:8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8" x14ac:dyDescent="0.2">
      <c r="A10" s="261" t="s">
        <v>113</v>
      </c>
      <c r="B10" s="261"/>
      <c r="C10" s="261"/>
      <c r="D10" s="261"/>
      <c r="E10" s="261"/>
      <c r="F10" s="261"/>
      <c r="G10" s="261"/>
      <c r="H10" s="261"/>
    </row>
    <row r="11" spans="1:8" s="159" customFormat="1" ht="18.75" customHeight="1" thickBot="1" x14ac:dyDescent="0.25">
      <c r="A11" s="325" t="s">
        <v>68</v>
      </c>
      <c r="B11" s="325"/>
      <c r="C11" s="325"/>
      <c r="D11" s="325"/>
      <c r="E11" s="325"/>
      <c r="F11" s="325"/>
      <c r="G11" s="325"/>
      <c r="H11" s="325"/>
    </row>
    <row r="12" spans="1:8" s="160" customFormat="1" x14ac:dyDescent="0.25">
      <c r="A12" s="262" t="s">
        <v>1</v>
      </c>
      <c r="B12" s="243" t="s">
        <v>2</v>
      </c>
      <c r="C12" s="243" t="s">
        <v>3</v>
      </c>
      <c r="D12" s="245" t="s">
        <v>4</v>
      </c>
      <c r="E12" s="247" t="s">
        <v>62</v>
      </c>
      <c r="F12" s="241" t="s">
        <v>63</v>
      </c>
      <c r="G12" s="241" t="s">
        <v>64</v>
      </c>
      <c r="H12" s="252" t="s">
        <v>65</v>
      </c>
    </row>
    <row r="13" spans="1:8" s="160" customFormat="1" ht="13.5" thickBot="1" x14ac:dyDescent="0.3">
      <c r="A13" s="263"/>
      <c r="B13" s="244"/>
      <c r="C13" s="244"/>
      <c r="D13" s="246"/>
      <c r="E13" s="248"/>
      <c r="F13" s="242"/>
      <c r="G13" s="242"/>
      <c r="H13" s="253"/>
    </row>
    <row r="14" spans="1:8" s="160" customFormat="1" ht="36.75" customHeight="1" x14ac:dyDescent="0.25">
      <c r="A14" s="162">
        <v>1</v>
      </c>
      <c r="B14" s="197" t="s">
        <v>149</v>
      </c>
      <c r="C14" s="232" t="s">
        <v>96</v>
      </c>
      <c r="D14" s="166">
        <v>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226">
        <v>1.1000000000000001</v>
      </c>
      <c r="B15" s="195" t="s">
        <v>89</v>
      </c>
      <c r="C15" s="233" t="s">
        <v>150</v>
      </c>
      <c r="D15" s="227">
        <v>0</v>
      </c>
      <c r="E15" s="228">
        <v>0</v>
      </c>
      <c r="F15" s="229">
        <v>0</v>
      </c>
      <c r="G15" s="229">
        <v>0</v>
      </c>
      <c r="H15" s="230">
        <v>0</v>
      </c>
    </row>
    <row r="16" spans="1:8" s="160" customFormat="1" ht="36.75" customHeight="1" x14ac:dyDescent="0.25">
      <c r="A16" s="164">
        <v>2</v>
      </c>
      <c r="B16" s="195" t="s">
        <v>89</v>
      </c>
      <c r="C16" s="234" t="s">
        <v>97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3</v>
      </c>
      <c r="B17" s="195" t="s">
        <v>89</v>
      </c>
      <c r="C17" s="234" t="s">
        <v>129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4</v>
      </c>
      <c r="B18" s="195" t="s">
        <v>99</v>
      </c>
      <c r="C18" s="234" t="s">
        <v>130</v>
      </c>
      <c r="D18" s="167">
        <v>0</v>
      </c>
      <c r="E18" s="172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5</v>
      </c>
      <c r="B19" s="195" t="s">
        <v>89</v>
      </c>
      <c r="C19" s="234" t="s">
        <v>89</v>
      </c>
      <c r="D19" s="167">
        <v>0</v>
      </c>
      <c r="E19" s="172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thickBot="1" x14ac:dyDescent="0.3">
      <c r="A20" s="164">
        <v>6</v>
      </c>
      <c r="B20" s="196" t="s">
        <v>89</v>
      </c>
      <c r="C20" s="235" t="s">
        <v>89</v>
      </c>
      <c r="D20" s="168">
        <v>0</v>
      </c>
      <c r="E20" s="175">
        <v>0</v>
      </c>
      <c r="F20" s="176">
        <v>0</v>
      </c>
      <c r="G20" s="176">
        <v>0</v>
      </c>
      <c r="H20" s="177">
        <v>0</v>
      </c>
    </row>
    <row r="21" spans="1:8" x14ac:dyDescent="0.2">
      <c r="A21" s="258" t="s">
        <v>87</v>
      </c>
      <c r="B21" s="258"/>
      <c r="C21" s="258"/>
    </row>
    <row r="22" spans="1:8" x14ac:dyDescent="0.2">
      <c r="A22" s="178" t="s">
        <v>71</v>
      </c>
      <c r="B22" s="178"/>
      <c r="C22" s="178"/>
    </row>
    <row r="23" spans="1:8" x14ac:dyDescent="0.2">
      <c r="A23" s="259"/>
      <c r="B23" s="259"/>
      <c r="C23" s="259"/>
    </row>
    <row r="24" spans="1:8" x14ac:dyDescent="0.2">
      <c r="B24" s="254" t="s">
        <v>69</v>
      </c>
      <c r="C24" s="255"/>
    </row>
    <row r="25" spans="1:8" ht="12.75" customHeight="1" x14ac:dyDescent="0.2">
      <c r="B25" s="256"/>
      <c r="C25" s="257"/>
      <c r="D25" s="250" t="s">
        <v>95</v>
      </c>
      <c r="E25" s="251"/>
      <c r="F25" s="251"/>
      <c r="G25" s="251"/>
      <c r="H25" s="251"/>
    </row>
  </sheetData>
  <mergeCells count="22"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1:C21"/>
    <mergeCell ref="A23:C23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17" t="s">
        <v>0</v>
      </c>
      <c r="B11" s="309"/>
      <c r="C11" s="309"/>
      <c r="D11" s="309"/>
      <c r="E11" s="309"/>
      <c r="F11" s="309"/>
      <c r="G11" s="309"/>
      <c r="H11" s="309"/>
      <c r="I11" s="309"/>
      <c r="J11" s="318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17" t="s">
        <v>42</v>
      </c>
      <c r="B13" s="309"/>
      <c r="C13" s="309"/>
      <c r="D13" s="309"/>
      <c r="E13" s="309"/>
      <c r="F13" s="309"/>
      <c r="G13" s="309"/>
      <c r="H13" s="309"/>
      <c r="I13" s="309"/>
      <c r="J13" s="318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17" t="s">
        <v>31</v>
      </c>
      <c r="B15" s="309"/>
      <c r="C15" s="309"/>
      <c r="D15" s="309"/>
      <c r="E15" s="309"/>
      <c r="F15" s="309"/>
      <c r="G15" s="309"/>
      <c r="H15" s="309"/>
      <c r="I15" s="309"/>
      <c r="J15" s="318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19" t="s">
        <v>1</v>
      </c>
      <c r="B18" s="319" t="s">
        <v>2</v>
      </c>
      <c r="C18" s="312" t="s">
        <v>3</v>
      </c>
      <c r="D18" s="319" t="s">
        <v>4</v>
      </c>
      <c r="E18" s="85" t="s">
        <v>32</v>
      </c>
      <c r="F18" s="319" t="s">
        <v>8</v>
      </c>
      <c r="G18" s="43" t="s">
        <v>9</v>
      </c>
      <c r="H18" s="44" t="s">
        <v>10</v>
      </c>
      <c r="I18" s="43" t="s">
        <v>1</v>
      </c>
      <c r="J18" s="319" t="s">
        <v>11</v>
      </c>
    </row>
    <row r="19" spans="1:10" x14ac:dyDescent="0.25">
      <c r="A19" s="311"/>
      <c r="B19" s="311"/>
      <c r="C19" s="312"/>
      <c r="D19" s="311"/>
      <c r="E19" s="86" t="s">
        <v>33</v>
      </c>
      <c r="F19" s="311"/>
      <c r="G19" s="46" t="s">
        <v>15</v>
      </c>
      <c r="H19" s="47" t="s">
        <v>16</v>
      </c>
      <c r="I19" s="46" t="s">
        <v>17</v>
      </c>
      <c r="J19" s="311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3" t="s">
        <v>28</v>
      </c>
      <c r="E33" s="313"/>
      <c r="F33" s="313"/>
      <c r="G33" s="313"/>
      <c r="H33" s="34"/>
      <c r="I33" s="313" t="s">
        <v>29</v>
      </c>
      <c r="J33" s="313"/>
    </row>
    <row r="34" spans="3:10" x14ac:dyDescent="0.25">
      <c r="D34" s="315" t="s">
        <v>34</v>
      </c>
      <c r="E34" s="315"/>
      <c r="F34" s="315"/>
      <c r="G34" s="315"/>
      <c r="I34" s="316" t="s">
        <v>30</v>
      </c>
      <c r="J34" s="316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09" t="s">
        <v>0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09" t="s">
        <v>51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09" t="s">
        <v>47</v>
      </c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19" t="s">
        <v>1</v>
      </c>
      <c r="B12" s="319" t="s">
        <v>2</v>
      </c>
      <c r="C12" s="312" t="s">
        <v>3</v>
      </c>
      <c r="D12" s="319" t="s">
        <v>4</v>
      </c>
      <c r="E12" s="90" t="s">
        <v>32</v>
      </c>
      <c r="F12" s="319" t="s">
        <v>8</v>
      </c>
      <c r="G12" s="43" t="s">
        <v>9</v>
      </c>
      <c r="H12" s="319" t="s">
        <v>48</v>
      </c>
      <c r="I12" s="43" t="s">
        <v>1</v>
      </c>
      <c r="J12" s="319" t="s">
        <v>11</v>
      </c>
    </row>
    <row r="13" spans="1:10" x14ac:dyDescent="0.25">
      <c r="A13" s="311"/>
      <c r="B13" s="311"/>
      <c r="C13" s="312"/>
      <c r="D13" s="311"/>
      <c r="E13" s="91" t="s">
        <v>33</v>
      </c>
      <c r="F13" s="311"/>
      <c r="G13" s="46" t="s">
        <v>15</v>
      </c>
      <c r="H13" s="311"/>
      <c r="I13" s="46" t="s">
        <v>17</v>
      </c>
      <c r="J13" s="311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3" t="s">
        <v>28</v>
      </c>
      <c r="E27" s="313"/>
      <c r="F27" s="313"/>
      <c r="G27" s="313"/>
      <c r="H27" s="102"/>
      <c r="I27" s="313" t="s">
        <v>29</v>
      </c>
      <c r="J27" s="313"/>
    </row>
    <row r="28" spans="1:10" x14ac:dyDescent="0.25">
      <c r="A28" s="1"/>
      <c r="B28" s="1"/>
      <c r="C28" s="1"/>
      <c r="D28" s="314" t="s">
        <v>34</v>
      </c>
      <c r="E28" s="314"/>
      <c r="F28" s="314"/>
      <c r="G28" s="314"/>
      <c r="H28" s="1"/>
      <c r="I28" s="320" t="s">
        <v>30</v>
      </c>
      <c r="J28" s="320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21"/>
      <c r="L9" s="321"/>
      <c r="M9" s="321"/>
    </row>
    <row r="10" spans="1:13" s="88" customFormat="1" ht="20.25" customHeight="1" x14ac:dyDescent="0.25">
      <c r="A10" s="322" t="s">
        <v>0</v>
      </c>
      <c r="B10" s="322"/>
      <c r="C10" s="322"/>
      <c r="D10" s="322"/>
      <c r="E10" s="322"/>
      <c r="F10" s="322"/>
      <c r="G10" s="322"/>
      <c r="H10" s="322"/>
      <c r="I10" s="322"/>
      <c r="J10" s="322"/>
      <c r="K10" s="124"/>
      <c r="L10" s="124"/>
      <c r="M10" s="124"/>
    </row>
    <row r="11" spans="1:13" s="88" customFormat="1" ht="27.75" x14ac:dyDescent="0.25">
      <c r="A11" s="323" t="s">
        <v>54</v>
      </c>
      <c r="B11" s="323"/>
      <c r="C11" s="323"/>
      <c r="D11" s="323"/>
      <c r="E11" s="323"/>
      <c r="F11" s="323"/>
      <c r="G11" s="323"/>
      <c r="H11" s="323"/>
      <c r="I11" s="323"/>
      <c r="J11" s="323"/>
      <c r="K11" s="124"/>
      <c r="L11" s="124"/>
      <c r="M11" s="125"/>
    </row>
    <row r="12" spans="1:13" ht="20.25" customHeight="1" x14ac:dyDescent="0.25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124"/>
      <c r="L12" s="124"/>
      <c r="M12" s="125"/>
    </row>
    <row r="13" spans="1:13" ht="15.75" x14ac:dyDescent="0.25">
      <c r="A13" s="324" t="s">
        <v>1</v>
      </c>
      <c r="B13" s="324" t="s">
        <v>2</v>
      </c>
      <c r="C13" s="324" t="s">
        <v>3</v>
      </c>
      <c r="D13" s="324" t="s">
        <v>4</v>
      </c>
      <c r="E13" s="118" t="s">
        <v>32</v>
      </c>
      <c r="F13" s="324" t="s">
        <v>8</v>
      </c>
      <c r="G13" s="119" t="s">
        <v>9</v>
      </c>
      <c r="H13" s="119" t="s">
        <v>10</v>
      </c>
      <c r="I13" s="119" t="s">
        <v>1</v>
      </c>
      <c r="J13" s="324" t="s">
        <v>11</v>
      </c>
      <c r="K13" s="124"/>
      <c r="L13" s="124"/>
      <c r="M13" s="125"/>
    </row>
    <row r="14" spans="1:13" ht="15.75" x14ac:dyDescent="0.25">
      <c r="A14" s="324"/>
      <c r="B14" s="324"/>
      <c r="C14" s="324"/>
      <c r="D14" s="324"/>
      <c r="E14" s="120" t="s">
        <v>33</v>
      </c>
      <c r="F14" s="324"/>
      <c r="G14" s="121" t="s">
        <v>15</v>
      </c>
      <c r="H14" s="121" t="s">
        <v>16</v>
      </c>
      <c r="I14" s="121" t="s">
        <v>17</v>
      </c>
      <c r="J14" s="324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297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298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3" t="s">
        <v>28</v>
      </c>
      <c r="E24" s="313"/>
      <c r="F24" s="313"/>
      <c r="G24" s="313"/>
      <c r="H24" s="34"/>
      <c r="I24" s="313" t="s">
        <v>29</v>
      </c>
      <c r="J24" s="313"/>
    </row>
    <row r="25" spans="1:13" x14ac:dyDescent="0.25">
      <c r="D25" s="315" t="s">
        <v>34</v>
      </c>
      <c r="E25" s="315"/>
      <c r="F25" s="315"/>
      <c r="G25" s="315"/>
      <c r="I25" s="316" t="s">
        <v>30</v>
      </c>
      <c r="J25" s="316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="80" zoomScaleNormal="80" zoomScaleSheetLayoutView="100" zoomScalePageLayoutView="71" workbookViewId="0">
      <selection activeCell="A11" sqref="A11:Q11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9" t="s">
        <v>90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s="154" customFormat="1" x14ac:dyDescent="0.25">
      <c r="B3" s="155"/>
      <c r="C3" s="249" t="s">
        <v>91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s="154" customFormat="1" x14ac:dyDescent="0.25">
      <c r="B4" s="155"/>
      <c r="C4" s="249" t="s">
        <v>92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s="154" customFormat="1" x14ac:dyDescent="0.25">
      <c r="B5" s="155"/>
      <c r="C5" s="249" t="s">
        <v>93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s="154" customFormat="1" x14ac:dyDescent="0.25">
      <c r="B6" s="155"/>
      <c r="C6" s="249" t="s">
        <v>94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s="154" customFormat="1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s="154" customFormat="1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325" t="s">
        <v>68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</row>
    <row r="12" spans="1:17" ht="15" customHeight="1" x14ac:dyDescent="0.25">
      <c r="A12" s="270" t="s">
        <v>1</v>
      </c>
      <c r="B12" s="272" t="s">
        <v>2</v>
      </c>
      <c r="C12" s="272" t="s">
        <v>3</v>
      </c>
      <c r="D12" s="276" t="s">
        <v>4</v>
      </c>
      <c r="E12" s="282" t="s">
        <v>44</v>
      </c>
      <c r="F12" s="283"/>
      <c r="G12" s="283"/>
      <c r="H12" s="284"/>
      <c r="I12" s="276" t="s">
        <v>61</v>
      </c>
      <c r="J12" s="285" t="s">
        <v>52</v>
      </c>
      <c r="K12" s="278" t="s">
        <v>45</v>
      </c>
      <c r="L12" s="280" t="s">
        <v>46</v>
      </c>
      <c r="M12" s="274" t="s">
        <v>11</v>
      </c>
      <c r="N12" s="267" t="s">
        <v>62</v>
      </c>
      <c r="O12" s="267" t="s">
        <v>86</v>
      </c>
      <c r="P12" s="267" t="s">
        <v>64</v>
      </c>
      <c r="Q12" s="294" t="s">
        <v>85</v>
      </c>
    </row>
    <row r="13" spans="1:17" x14ac:dyDescent="0.25">
      <c r="A13" s="271"/>
      <c r="B13" s="273"/>
      <c r="C13" s="273"/>
      <c r="D13" s="277"/>
      <c r="E13" s="237" t="s">
        <v>5</v>
      </c>
      <c r="F13" s="238" t="s">
        <v>6</v>
      </c>
      <c r="G13" s="238" t="s">
        <v>7</v>
      </c>
      <c r="H13" s="238" t="s">
        <v>39</v>
      </c>
      <c r="I13" s="277"/>
      <c r="J13" s="286"/>
      <c r="K13" s="279"/>
      <c r="L13" s="281"/>
      <c r="M13" s="275"/>
      <c r="N13" s="268"/>
      <c r="O13" s="268"/>
      <c r="P13" s="268"/>
      <c r="Q13" s="295"/>
    </row>
    <row r="14" spans="1:17" ht="15.75" thickBot="1" x14ac:dyDescent="0.3">
      <c r="A14" s="293"/>
      <c r="B14" s="290"/>
      <c r="C14" s="290"/>
      <c r="D14" s="328"/>
      <c r="E14" s="239" t="s">
        <v>12</v>
      </c>
      <c r="F14" s="240" t="s">
        <v>13</v>
      </c>
      <c r="G14" s="240" t="s">
        <v>14</v>
      </c>
      <c r="H14" s="240" t="s">
        <v>40</v>
      </c>
      <c r="I14" s="328"/>
      <c r="J14" s="329"/>
      <c r="K14" s="289"/>
      <c r="L14" s="330"/>
      <c r="M14" s="331"/>
      <c r="N14" s="291"/>
      <c r="O14" s="291"/>
      <c r="P14" s="291"/>
      <c r="Q14" s="296"/>
    </row>
    <row r="15" spans="1:17" ht="51" customHeight="1" x14ac:dyDescent="0.25">
      <c r="A15" s="139" t="s">
        <v>18</v>
      </c>
      <c r="B15" s="140" t="s">
        <v>151</v>
      </c>
      <c r="C15" s="141" t="s">
        <v>82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624.54999999999995</v>
      </c>
    </row>
    <row r="16" spans="1:17" ht="51" customHeight="1" x14ac:dyDescent="0.25">
      <c r="A16" s="103" t="s">
        <v>19</v>
      </c>
      <c r="B16" s="113" t="s">
        <v>83</v>
      </c>
      <c r="C16" s="135" t="s">
        <v>84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289.8+100.09+80.64</f>
        <v>470.53</v>
      </c>
      <c r="J16" s="136">
        <v>250</v>
      </c>
      <c r="K16" s="138">
        <f t="shared" ref="K16:K22" si="0">+D16-I16+J16</f>
        <v>5779.47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0</v>
      </c>
    </row>
    <row r="17" spans="1:17" ht="51" customHeight="1" x14ac:dyDescent="0.25">
      <c r="A17" s="103" t="s">
        <v>20</v>
      </c>
      <c r="B17" s="113" t="s">
        <v>103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434.7+242.85+120.96+3083.81</f>
        <v>3882.3199999999997</v>
      </c>
      <c r="J17" s="136">
        <v>250</v>
      </c>
      <c r="K17" s="138">
        <f t="shared" si="0"/>
        <v>5367.68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0</v>
      </c>
    </row>
    <row r="18" spans="1:17" ht="51" customHeight="1" x14ac:dyDescent="0.25">
      <c r="A18" s="103" t="s">
        <v>21</v>
      </c>
      <c r="B18" s="113" t="s">
        <v>104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178.54</v>
      </c>
    </row>
    <row r="19" spans="1:17" ht="51" customHeight="1" x14ac:dyDescent="0.25">
      <c r="A19" s="103" t="s">
        <v>22</v>
      </c>
      <c r="B19" s="113" t="s">
        <v>152</v>
      </c>
      <c r="C19" s="107" t="s">
        <v>153</v>
      </c>
      <c r="D19" s="132">
        <v>0</v>
      </c>
      <c r="E19" s="110">
        <f t="shared" ref="E19" si="1">D19*4.83/100</f>
        <v>0</v>
      </c>
      <c r="F19" s="110">
        <v>0</v>
      </c>
      <c r="G19" s="110">
        <f>(D19*24*0.05%)+(D19*24*0.05%*12%)</f>
        <v>0</v>
      </c>
      <c r="H19" s="110">
        <v>0</v>
      </c>
      <c r="I19" s="132">
        <v>0</v>
      </c>
      <c r="J19" s="132">
        <v>0</v>
      </c>
      <c r="K19" s="111">
        <f t="shared" si="0"/>
        <v>0</v>
      </c>
      <c r="L19" s="133">
        <v>7149</v>
      </c>
      <c r="M19" s="134"/>
      <c r="N19" s="150">
        <v>0</v>
      </c>
      <c r="O19" s="150">
        <v>0</v>
      </c>
      <c r="P19" s="150">
        <v>0</v>
      </c>
      <c r="Q19" s="151">
        <v>0</v>
      </c>
    </row>
    <row r="20" spans="1:17" ht="51" customHeight="1" x14ac:dyDescent="0.25">
      <c r="A20" s="103" t="s">
        <v>24</v>
      </c>
      <c r="B20" s="113" t="s">
        <v>107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f>217.35+28.72</f>
        <v>246.07</v>
      </c>
      <c r="J20" s="132">
        <v>250</v>
      </c>
      <c r="K20" s="111">
        <f>+D20-I20+J20-0.01</f>
        <v>4503.92</v>
      </c>
      <c r="L20" s="133">
        <f t="shared" ref="L20" si="3">L19+1</f>
        <v>7150</v>
      </c>
      <c r="M20" s="134"/>
      <c r="N20" s="150">
        <v>0</v>
      </c>
      <c r="O20" s="150">
        <v>0</v>
      </c>
      <c r="P20" s="150">
        <v>0</v>
      </c>
      <c r="Q20" s="151">
        <v>0</v>
      </c>
    </row>
    <row r="21" spans="1:17" ht="51" customHeight="1" x14ac:dyDescent="0.25">
      <c r="A21" s="231" t="s">
        <v>60</v>
      </c>
      <c r="B21" s="198" t="s">
        <v>105</v>
      </c>
      <c r="C21" s="199" t="s">
        <v>101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f>193.2+4.92</f>
        <v>198.11999999999998</v>
      </c>
      <c r="J21" s="132">
        <v>250</v>
      </c>
      <c r="K21" s="111">
        <f>+D21-I21+J21</f>
        <v>4051.88</v>
      </c>
      <c r="L21" s="133">
        <v>7144</v>
      </c>
      <c r="M21" s="134"/>
      <c r="N21" s="150">
        <v>0</v>
      </c>
      <c r="O21" s="150">
        <v>0</v>
      </c>
      <c r="P21" s="150">
        <v>0</v>
      </c>
      <c r="Q21" s="151">
        <v>0</v>
      </c>
    </row>
    <row r="22" spans="1:17" ht="51" customHeight="1" thickBot="1" x14ac:dyDescent="0.3">
      <c r="A22" s="104" t="s">
        <v>100</v>
      </c>
      <c r="B22" s="105" t="s">
        <v>106</v>
      </c>
      <c r="C22" s="108" t="s">
        <v>102</v>
      </c>
      <c r="D22" s="147">
        <v>4000</v>
      </c>
      <c r="E22" s="185">
        <f t="shared" ref="E22" si="4">D22*4.83/100</f>
        <v>193.2</v>
      </c>
      <c r="F22" s="185">
        <v>0</v>
      </c>
      <c r="G22" s="185">
        <v>0</v>
      </c>
      <c r="H22" s="185">
        <v>0</v>
      </c>
      <c r="I22" s="147">
        <f>193.2+4.92+696.57</f>
        <v>894.69</v>
      </c>
      <c r="J22" s="147">
        <v>250</v>
      </c>
      <c r="K22" s="112">
        <f t="shared" si="0"/>
        <v>3355.31</v>
      </c>
      <c r="L22" s="186">
        <f>L20+1</f>
        <v>7151</v>
      </c>
      <c r="M22" s="187"/>
      <c r="N22" s="152">
        <v>0</v>
      </c>
      <c r="O22" s="152">
        <v>0</v>
      </c>
      <c r="P22" s="152">
        <v>0</v>
      </c>
      <c r="Q22" s="153">
        <v>0</v>
      </c>
    </row>
    <row r="23" spans="1:17" s="220" customFormat="1" x14ac:dyDescent="0.25">
      <c r="A23" s="266" t="s">
        <v>114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</row>
    <row r="24" spans="1:17" s="220" customFormat="1" x14ac:dyDescent="0.25">
      <c r="A24" s="266" t="s">
        <v>108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64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65"/>
      <c r="C27" s="221"/>
      <c r="D27" s="269" t="str">
        <f>[1]CE!$D$23</f>
        <v>(Base legal Decreto 57-2008, artículo 10 numeral 4) INFORMACIÓN PÚBLICA DE OFICIO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9" t="s">
        <v>90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s="154" customFormat="1" x14ac:dyDescent="0.25">
      <c r="B3" s="155"/>
      <c r="C3" s="249" t="s">
        <v>91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s="154" customFormat="1" x14ac:dyDescent="0.25">
      <c r="B4" s="155"/>
      <c r="C4" s="249" t="s">
        <v>92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s="154" customFormat="1" x14ac:dyDescent="0.25">
      <c r="B5" s="155"/>
      <c r="C5" s="249" t="s">
        <v>93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s="154" customFormat="1" x14ac:dyDescent="0.25">
      <c r="B6" s="155"/>
      <c r="C6" s="249" t="s">
        <v>94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s="154" customFormat="1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s="154" customFormat="1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326" t="s">
        <v>68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</row>
    <row r="12" spans="1:17" ht="15" customHeight="1" x14ac:dyDescent="0.25">
      <c r="A12" s="270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78" t="s">
        <v>52</v>
      </c>
      <c r="K12" s="278" t="s">
        <v>45</v>
      </c>
      <c r="L12" s="278" t="s">
        <v>46</v>
      </c>
      <c r="M12" s="272" t="s">
        <v>11</v>
      </c>
      <c r="N12" s="267" t="s">
        <v>62</v>
      </c>
      <c r="O12" s="267" t="s">
        <v>63</v>
      </c>
      <c r="P12" s="267" t="s">
        <v>64</v>
      </c>
      <c r="Q12" s="294" t="s">
        <v>72</v>
      </c>
    </row>
    <row r="13" spans="1:17" x14ac:dyDescent="0.25">
      <c r="A13" s="271"/>
      <c r="B13" s="273"/>
      <c r="C13" s="273"/>
      <c r="D13" s="273"/>
      <c r="E13" s="188" t="s">
        <v>5</v>
      </c>
      <c r="F13" s="188" t="s">
        <v>6</v>
      </c>
      <c r="G13" s="188" t="s">
        <v>7</v>
      </c>
      <c r="H13" s="188" t="s">
        <v>39</v>
      </c>
      <c r="I13" s="273"/>
      <c r="J13" s="279"/>
      <c r="K13" s="279"/>
      <c r="L13" s="279"/>
      <c r="M13" s="273"/>
      <c r="N13" s="268"/>
      <c r="O13" s="268"/>
      <c r="P13" s="268"/>
      <c r="Q13" s="295"/>
    </row>
    <row r="14" spans="1:17" ht="15.75" thickBot="1" x14ac:dyDescent="0.3">
      <c r="A14" s="293"/>
      <c r="B14" s="290"/>
      <c r="C14" s="290"/>
      <c r="D14" s="290"/>
      <c r="E14" s="190" t="s">
        <v>12</v>
      </c>
      <c r="F14" s="190" t="s">
        <v>13</v>
      </c>
      <c r="G14" s="190" t="s">
        <v>14</v>
      </c>
      <c r="H14" s="190" t="s">
        <v>40</v>
      </c>
      <c r="I14" s="290"/>
      <c r="J14" s="289"/>
      <c r="K14" s="289"/>
      <c r="L14" s="289"/>
      <c r="M14" s="290"/>
      <c r="N14" s="291"/>
      <c r="O14" s="291"/>
      <c r="P14" s="291"/>
      <c r="Q14" s="296"/>
    </row>
    <row r="15" spans="1:17" ht="51" customHeight="1" x14ac:dyDescent="0.25">
      <c r="A15" s="189" t="s">
        <v>19</v>
      </c>
      <c r="B15" s="113" t="s">
        <v>135</v>
      </c>
      <c r="C15" s="135" t="s">
        <v>136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88" t="s">
        <v>75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7" t="s">
        <v>74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2" t="str">
        <f>'[1]RENGLON 011'!$D$26</f>
        <v>(Base legal Decreto 57-2008, artículo 10 numeral 4) INFORMACIÓN PÚBLICA DE OFICIO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9" t="s">
        <v>90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s="154" customFormat="1" x14ac:dyDescent="0.25">
      <c r="B3" s="155"/>
      <c r="C3" s="249" t="s">
        <v>91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s="154" customFormat="1" x14ac:dyDescent="0.25">
      <c r="B4" s="155"/>
      <c r="C4" s="249" t="s">
        <v>92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s="154" customFormat="1" x14ac:dyDescent="0.25">
      <c r="B5" s="155"/>
      <c r="C5" s="249" t="s">
        <v>93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s="154" customFormat="1" x14ac:dyDescent="0.25">
      <c r="B6" s="155"/>
      <c r="C6" s="249" t="s">
        <v>94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s="154" customFormat="1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7" s="154" customFormat="1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326" t="s">
        <v>68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</row>
    <row r="12" spans="1:17" ht="15" customHeight="1" x14ac:dyDescent="0.25">
      <c r="A12" s="270" t="s">
        <v>1</v>
      </c>
      <c r="B12" s="272" t="s">
        <v>2</v>
      </c>
      <c r="C12" s="272" t="s">
        <v>3</v>
      </c>
      <c r="D12" s="272" t="s">
        <v>4</v>
      </c>
      <c r="E12" s="272" t="s">
        <v>44</v>
      </c>
      <c r="F12" s="272"/>
      <c r="G12" s="272"/>
      <c r="H12" s="272"/>
      <c r="I12" s="272" t="s">
        <v>61</v>
      </c>
      <c r="J12" s="278" t="s">
        <v>52</v>
      </c>
      <c r="K12" s="278" t="s">
        <v>45</v>
      </c>
      <c r="L12" s="278" t="s">
        <v>46</v>
      </c>
      <c r="M12" s="272" t="s">
        <v>11</v>
      </c>
      <c r="N12" s="267" t="s">
        <v>62</v>
      </c>
      <c r="O12" s="267" t="s">
        <v>63</v>
      </c>
      <c r="P12" s="267" t="s">
        <v>64</v>
      </c>
      <c r="Q12" s="294" t="s">
        <v>72</v>
      </c>
    </row>
    <row r="13" spans="1:17" x14ac:dyDescent="0.25">
      <c r="A13" s="271"/>
      <c r="B13" s="273"/>
      <c r="C13" s="273"/>
      <c r="D13" s="273"/>
      <c r="E13" s="200" t="s">
        <v>5</v>
      </c>
      <c r="F13" s="200" t="s">
        <v>6</v>
      </c>
      <c r="G13" s="200" t="s">
        <v>7</v>
      </c>
      <c r="H13" s="200" t="s">
        <v>39</v>
      </c>
      <c r="I13" s="273"/>
      <c r="J13" s="279"/>
      <c r="K13" s="279"/>
      <c r="L13" s="279"/>
      <c r="M13" s="273"/>
      <c r="N13" s="268"/>
      <c r="O13" s="268"/>
      <c r="P13" s="268"/>
      <c r="Q13" s="295"/>
    </row>
    <row r="14" spans="1:17" ht="15.75" thickBot="1" x14ac:dyDescent="0.3">
      <c r="A14" s="293"/>
      <c r="B14" s="290"/>
      <c r="C14" s="290"/>
      <c r="D14" s="290"/>
      <c r="E14" s="201" t="s">
        <v>12</v>
      </c>
      <c r="F14" s="201" t="s">
        <v>13</v>
      </c>
      <c r="G14" s="201" t="s">
        <v>14</v>
      </c>
      <c r="H14" s="201" t="s">
        <v>40</v>
      </c>
      <c r="I14" s="290"/>
      <c r="J14" s="289"/>
      <c r="K14" s="289"/>
      <c r="L14" s="289"/>
      <c r="M14" s="290"/>
      <c r="N14" s="291"/>
      <c r="O14" s="291"/>
      <c r="P14" s="291"/>
      <c r="Q14" s="296"/>
    </row>
    <row r="15" spans="1:17" ht="51" customHeight="1" x14ac:dyDescent="0.25">
      <c r="A15" s="189" t="s">
        <v>18</v>
      </c>
      <c r="B15" s="113" t="s">
        <v>98</v>
      </c>
      <c r="C15" s="135" t="s">
        <v>109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v>193.2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88" t="s">
        <v>75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7" t="s">
        <v>128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2" t="str">
        <f>'[1]RENGLON 011'!$D$26</f>
        <v>(Base legal Decreto 57-2008, artículo 10 numeral 4) INFORMACIÓN PÚBLICA DE OFICIO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A11" sqref="A11:Q11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9" t="s">
        <v>90</v>
      </c>
      <c r="D2" s="249"/>
      <c r="E2" s="249"/>
      <c r="F2" s="249"/>
      <c r="G2" s="249"/>
      <c r="H2" s="249"/>
    </row>
    <row r="3" spans="1:8" s="154" customFormat="1" ht="15" x14ac:dyDescent="0.25">
      <c r="B3" s="155"/>
      <c r="C3" s="249" t="s">
        <v>91</v>
      </c>
      <c r="D3" s="249"/>
      <c r="E3" s="249"/>
      <c r="F3" s="249"/>
      <c r="G3" s="249"/>
      <c r="H3" s="249"/>
    </row>
    <row r="4" spans="1:8" s="154" customFormat="1" ht="15" x14ac:dyDescent="0.25">
      <c r="B4" s="155"/>
      <c r="C4" s="249" t="s">
        <v>92</v>
      </c>
      <c r="D4" s="249"/>
      <c r="E4" s="249"/>
      <c r="F4" s="249"/>
      <c r="G4" s="249"/>
      <c r="H4" s="249"/>
    </row>
    <row r="5" spans="1:8" s="154" customFormat="1" ht="15" x14ac:dyDescent="0.25">
      <c r="B5" s="155"/>
      <c r="C5" s="249" t="s">
        <v>93</v>
      </c>
      <c r="D5" s="249"/>
      <c r="E5" s="249"/>
      <c r="F5" s="249"/>
      <c r="G5" s="249"/>
      <c r="H5" s="249"/>
    </row>
    <row r="6" spans="1:8" s="154" customFormat="1" ht="15" x14ac:dyDescent="0.25">
      <c r="B6" s="155"/>
      <c r="C6" s="249" t="s">
        <v>94</v>
      </c>
      <c r="D6" s="249"/>
      <c r="E6" s="249"/>
      <c r="F6" s="249"/>
      <c r="G6" s="249"/>
      <c r="H6" s="249"/>
    </row>
    <row r="7" spans="1:8" s="154" customFormat="1" ht="15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</row>
    <row r="8" spans="1:8" s="154" customFormat="1" ht="15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</row>
    <row r="9" spans="1:8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8" x14ac:dyDescent="0.2">
      <c r="A10" s="261" t="str">
        <f>CE!$A$10</f>
        <v>Numero y Nombre de funcionarios, servidores públicos, empleados y asesores que laboran en el Sujeto Obligado</v>
      </c>
      <c r="B10" s="261"/>
      <c r="C10" s="261"/>
      <c r="D10" s="261"/>
      <c r="E10" s="261"/>
      <c r="F10" s="261"/>
      <c r="G10" s="261"/>
      <c r="H10" s="261"/>
    </row>
    <row r="11" spans="1:8" s="159" customFormat="1" ht="18.75" customHeight="1" thickBot="1" x14ac:dyDescent="0.25">
      <c r="A11" s="325" t="s">
        <v>68</v>
      </c>
      <c r="B11" s="325"/>
      <c r="C11" s="325"/>
      <c r="D11" s="325"/>
      <c r="E11" s="325"/>
      <c r="F11" s="325"/>
      <c r="G11" s="325"/>
      <c r="H11" s="325"/>
    </row>
    <row r="12" spans="1:8" s="160" customFormat="1" x14ac:dyDescent="0.25">
      <c r="A12" s="262" t="s">
        <v>1</v>
      </c>
      <c r="B12" s="243" t="s">
        <v>2</v>
      </c>
      <c r="C12" s="243" t="s">
        <v>120</v>
      </c>
      <c r="D12" s="245" t="s">
        <v>119</v>
      </c>
      <c r="E12" s="247" t="s">
        <v>62</v>
      </c>
      <c r="F12" s="241" t="s">
        <v>63</v>
      </c>
      <c r="G12" s="241" t="s">
        <v>64</v>
      </c>
      <c r="H12" s="252" t="s">
        <v>65</v>
      </c>
    </row>
    <row r="13" spans="1:8" s="160" customFormat="1" ht="13.5" thickBot="1" x14ac:dyDescent="0.3">
      <c r="A13" s="263"/>
      <c r="B13" s="244"/>
      <c r="C13" s="244"/>
      <c r="D13" s="246"/>
      <c r="E13" s="248"/>
      <c r="F13" s="242"/>
      <c r="G13" s="242"/>
      <c r="H13" s="253"/>
    </row>
    <row r="14" spans="1:8" s="160" customFormat="1" ht="36.75" customHeight="1" x14ac:dyDescent="0.25">
      <c r="A14" s="162">
        <v>1</v>
      </c>
      <c r="B14" s="224" t="s">
        <v>137</v>
      </c>
      <c r="C14" s="218" t="s">
        <v>132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76</v>
      </c>
      <c r="C15" s="184" t="s">
        <v>77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78</v>
      </c>
      <c r="C16" s="184" t="s">
        <v>67</v>
      </c>
      <c r="D16" s="180">
        <v>15000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79</v>
      </c>
      <c r="C17" s="184" t="s">
        <v>80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81</v>
      </c>
      <c r="C18" s="184" t="s">
        <v>73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88</v>
      </c>
      <c r="C19" s="184" t="s">
        <v>118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115</v>
      </c>
      <c r="C20" s="207" t="s">
        <v>116</v>
      </c>
      <c r="D20" s="180">
        <v>5500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112</v>
      </c>
      <c r="C21" s="207" t="s">
        <v>117</v>
      </c>
      <c r="D21" s="180">
        <v>5500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110</v>
      </c>
      <c r="C22" s="205" t="s">
        <v>111</v>
      </c>
      <c r="D22" s="180">
        <v>2500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133</v>
      </c>
      <c r="C23" s="205" t="s">
        <v>134</v>
      </c>
      <c r="D23" s="180">
        <v>2727.27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 t="s">
        <v>138</v>
      </c>
      <c r="C27" s="205" t="s">
        <v>139</v>
      </c>
      <c r="D27" s="180">
        <f>5000+5000</f>
        <v>10000</v>
      </c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36" t="s">
        <v>145</v>
      </c>
      <c r="C28" s="206" t="s">
        <v>146</v>
      </c>
      <c r="D28" s="191">
        <v>6000</v>
      </c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299" t="s">
        <v>70</v>
      </c>
      <c r="C30" s="255"/>
    </row>
    <row r="31" spans="1:8" x14ac:dyDescent="0.2">
      <c r="B31" s="256"/>
      <c r="C31" s="257"/>
      <c r="D31" s="250" t="str">
        <f>'[1]RENGLON 021'!$D$19</f>
        <v>(Base legal Decreto 57-2008, artículo 10 numeral 4) INFORMACIÓN PÚBLICA DE OFICIO</v>
      </c>
      <c r="E31" s="251"/>
      <c r="F31" s="251"/>
      <c r="G31" s="251"/>
      <c r="H31" s="251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A11" sqref="A11:Q11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9" t="s">
        <v>90</v>
      </c>
      <c r="D2" s="249"/>
      <c r="E2" s="249"/>
      <c r="F2" s="249"/>
      <c r="G2" s="249"/>
      <c r="H2" s="249"/>
    </row>
    <row r="3" spans="1:8" s="154" customFormat="1" ht="15" x14ac:dyDescent="0.25">
      <c r="B3" s="155"/>
      <c r="C3" s="249" t="s">
        <v>91</v>
      </c>
      <c r="D3" s="249"/>
      <c r="E3" s="249"/>
      <c r="F3" s="249"/>
      <c r="G3" s="249"/>
      <c r="H3" s="249"/>
    </row>
    <row r="4" spans="1:8" s="154" customFormat="1" ht="15" x14ac:dyDescent="0.25">
      <c r="B4" s="155"/>
      <c r="C4" s="249" t="s">
        <v>92</v>
      </c>
      <c r="D4" s="249"/>
      <c r="E4" s="249"/>
      <c r="F4" s="249"/>
      <c r="G4" s="249"/>
      <c r="H4" s="249"/>
    </row>
    <row r="5" spans="1:8" s="154" customFormat="1" ht="15" x14ac:dyDescent="0.25">
      <c r="B5" s="155"/>
      <c r="C5" s="249" t="s">
        <v>93</v>
      </c>
      <c r="D5" s="249"/>
      <c r="E5" s="249"/>
      <c r="F5" s="249"/>
      <c r="G5" s="249"/>
      <c r="H5" s="249"/>
    </row>
    <row r="6" spans="1:8" s="154" customFormat="1" ht="15" x14ac:dyDescent="0.25">
      <c r="B6" s="155"/>
      <c r="C6" s="249" t="s">
        <v>94</v>
      </c>
      <c r="D6" s="249"/>
      <c r="E6" s="249"/>
      <c r="F6" s="249"/>
      <c r="G6" s="249"/>
      <c r="H6" s="249"/>
    </row>
    <row r="7" spans="1:8" s="154" customFormat="1" ht="15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</row>
    <row r="8" spans="1:8" s="154" customFormat="1" ht="15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</row>
    <row r="9" spans="1:8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8" x14ac:dyDescent="0.2">
      <c r="A10" s="261" t="s">
        <v>113</v>
      </c>
      <c r="B10" s="261"/>
      <c r="C10" s="261"/>
      <c r="D10" s="261"/>
      <c r="E10" s="261"/>
      <c r="F10" s="261"/>
      <c r="G10" s="261"/>
      <c r="H10" s="261"/>
    </row>
    <row r="11" spans="1:8" s="159" customFormat="1" ht="18.75" customHeight="1" thickBot="1" x14ac:dyDescent="0.25">
      <c r="A11" s="325" t="s">
        <v>68</v>
      </c>
      <c r="B11" s="325"/>
      <c r="C11" s="325"/>
      <c r="D11" s="325"/>
      <c r="E11" s="325"/>
      <c r="F11" s="325"/>
      <c r="G11" s="325"/>
      <c r="H11" s="325"/>
    </row>
    <row r="12" spans="1:8" s="160" customFormat="1" x14ac:dyDescent="0.25">
      <c r="A12" s="262" t="s">
        <v>1</v>
      </c>
      <c r="B12" s="243" t="s">
        <v>2</v>
      </c>
      <c r="C12" s="243" t="s">
        <v>120</v>
      </c>
      <c r="D12" s="245" t="s">
        <v>119</v>
      </c>
      <c r="E12" s="247" t="s">
        <v>62</v>
      </c>
      <c r="F12" s="241" t="s">
        <v>63</v>
      </c>
      <c r="G12" s="241" t="s">
        <v>64</v>
      </c>
      <c r="H12" s="252" t="s">
        <v>65</v>
      </c>
    </row>
    <row r="13" spans="1:8" s="160" customFormat="1" ht="13.5" thickBot="1" x14ac:dyDescent="0.3">
      <c r="A13" s="263"/>
      <c r="B13" s="244"/>
      <c r="C13" s="244"/>
      <c r="D13" s="246"/>
      <c r="E13" s="248"/>
      <c r="F13" s="242"/>
      <c r="G13" s="242"/>
      <c r="H13" s="253"/>
    </row>
    <row r="14" spans="1:8" s="160" customFormat="1" ht="36.75" customHeight="1" x14ac:dyDescent="0.25">
      <c r="A14" s="162">
        <v>1</v>
      </c>
      <c r="B14" s="327" t="s">
        <v>121</v>
      </c>
      <c r="C14" s="163" t="s">
        <v>122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8" t="s">
        <v>87</v>
      </c>
      <c r="B17" s="258"/>
      <c r="C17" s="258"/>
    </row>
    <row r="18" spans="1:8" x14ac:dyDescent="0.2">
      <c r="A18" s="215"/>
      <c r="B18" s="215"/>
      <c r="C18" s="215"/>
    </row>
    <row r="19" spans="1:8" x14ac:dyDescent="0.2">
      <c r="A19" s="259"/>
      <c r="B19" s="259"/>
      <c r="C19" s="259"/>
    </row>
    <row r="20" spans="1:8" x14ac:dyDescent="0.2">
      <c r="B20" s="254" t="s">
        <v>123</v>
      </c>
      <c r="C20" s="255"/>
    </row>
    <row r="21" spans="1:8" ht="12.75" customHeight="1" x14ac:dyDescent="0.2">
      <c r="B21" s="256"/>
      <c r="C21" s="257"/>
      <c r="D21" s="250" t="s">
        <v>95</v>
      </c>
      <c r="E21" s="251"/>
      <c r="F21" s="251"/>
      <c r="G21" s="251"/>
      <c r="H21" s="251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A11" sqref="A11:Q11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9" t="s">
        <v>90</v>
      </c>
      <c r="D2" s="249"/>
      <c r="E2" s="249"/>
      <c r="F2" s="249"/>
      <c r="G2" s="249"/>
      <c r="H2" s="249"/>
    </row>
    <row r="3" spans="1:8" s="154" customFormat="1" ht="15" x14ac:dyDescent="0.25">
      <c r="B3" s="155"/>
      <c r="C3" s="249" t="s">
        <v>91</v>
      </c>
      <c r="D3" s="249"/>
      <c r="E3" s="249"/>
      <c r="F3" s="249"/>
      <c r="G3" s="249"/>
      <c r="H3" s="249"/>
    </row>
    <row r="4" spans="1:8" s="154" customFormat="1" ht="15" x14ac:dyDescent="0.25">
      <c r="B4" s="155"/>
      <c r="C4" s="249" t="s">
        <v>92</v>
      </c>
      <c r="D4" s="249"/>
      <c r="E4" s="249"/>
      <c r="F4" s="249"/>
      <c r="G4" s="249"/>
      <c r="H4" s="249"/>
    </row>
    <row r="5" spans="1:8" s="154" customFormat="1" ht="15" x14ac:dyDescent="0.25">
      <c r="B5" s="155"/>
      <c r="C5" s="249" t="s">
        <v>93</v>
      </c>
      <c r="D5" s="249"/>
      <c r="E5" s="249"/>
      <c r="F5" s="249"/>
      <c r="G5" s="249"/>
      <c r="H5" s="249"/>
    </row>
    <row r="6" spans="1:8" s="154" customFormat="1" ht="15" x14ac:dyDescent="0.25">
      <c r="B6" s="155"/>
      <c r="C6" s="249" t="s">
        <v>94</v>
      </c>
      <c r="D6" s="249"/>
      <c r="E6" s="249"/>
      <c r="F6" s="249"/>
      <c r="G6" s="249"/>
      <c r="H6" s="249"/>
    </row>
    <row r="7" spans="1:8" s="154" customFormat="1" ht="15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</row>
    <row r="8" spans="1:8" s="154" customFormat="1" ht="15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</row>
    <row r="9" spans="1:8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8" x14ac:dyDescent="0.2">
      <c r="A10" s="261" t="s">
        <v>113</v>
      </c>
      <c r="B10" s="261"/>
      <c r="C10" s="261"/>
      <c r="D10" s="261"/>
      <c r="E10" s="261"/>
      <c r="F10" s="261"/>
      <c r="G10" s="261"/>
      <c r="H10" s="261"/>
    </row>
    <row r="11" spans="1:8" s="159" customFormat="1" ht="18.75" customHeight="1" thickBot="1" x14ac:dyDescent="0.25">
      <c r="A11" s="325" t="s">
        <v>68</v>
      </c>
      <c r="B11" s="325"/>
      <c r="C11" s="325"/>
      <c r="D11" s="325"/>
      <c r="E11" s="325"/>
      <c r="F11" s="325"/>
      <c r="G11" s="325"/>
      <c r="H11" s="325"/>
    </row>
    <row r="12" spans="1:8" s="160" customFormat="1" x14ac:dyDescent="0.25">
      <c r="A12" s="262" t="s">
        <v>1</v>
      </c>
      <c r="B12" s="243" t="s">
        <v>2</v>
      </c>
      <c r="C12" s="243" t="s">
        <v>120</v>
      </c>
      <c r="D12" s="245" t="s">
        <v>119</v>
      </c>
      <c r="E12" s="247" t="s">
        <v>62</v>
      </c>
      <c r="F12" s="241" t="s">
        <v>63</v>
      </c>
      <c r="G12" s="241" t="s">
        <v>64</v>
      </c>
      <c r="H12" s="252" t="s">
        <v>65</v>
      </c>
    </row>
    <row r="13" spans="1:8" s="160" customFormat="1" ht="13.5" thickBot="1" x14ac:dyDescent="0.3">
      <c r="A13" s="263"/>
      <c r="B13" s="244"/>
      <c r="C13" s="244"/>
      <c r="D13" s="246"/>
      <c r="E13" s="248"/>
      <c r="F13" s="242"/>
      <c r="G13" s="242"/>
      <c r="H13" s="253"/>
    </row>
    <row r="14" spans="1:8" s="160" customFormat="1" ht="36.75" customHeight="1" x14ac:dyDescent="0.25">
      <c r="A14" s="162">
        <v>1</v>
      </c>
      <c r="B14" s="197" t="s">
        <v>142</v>
      </c>
      <c r="C14" s="163" t="s">
        <v>143</v>
      </c>
      <c r="D14" s="166">
        <v>2500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8" t="s">
        <v>87</v>
      </c>
      <c r="B17" s="258"/>
      <c r="C17" s="258"/>
    </row>
    <row r="18" spans="1:8" x14ac:dyDescent="0.2">
      <c r="A18" s="225"/>
      <c r="B18" s="225"/>
      <c r="C18" s="225"/>
    </row>
    <row r="19" spans="1:8" x14ac:dyDescent="0.2">
      <c r="A19" s="259"/>
      <c r="B19" s="259"/>
      <c r="C19" s="259"/>
    </row>
    <row r="20" spans="1:8" x14ac:dyDescent="0.2">
      <c r="B20" s="300" t="s">
        <v>144</v>
      </c>
      <c r="C20" s="301"/>
    </row>
    <row r="21" spans="1:8" ht="12.75" customHeight="1" x14ac:dyDescent="0.2">
      <c r="B21" s="302"/>
      <c r="C21" s="303"/>
      <c r="D21" s="250" t="s">
        <v>95</v>
      </c>
      <c r="E21" s="251"/>
      <c r="F21" s="251"/>
      <c r="G21" s="251"/>
      <c r="H21" s="251"/>
    </row>
  </sheetData>
  <mergeCells count="22">
    <mergeCell ref="C7:H7"/>
    <mergeCell ref="C2:H2"/>
    <mergeCell ref="C3:H3"/>
    <mergeCell ref="C4:H4"/>
    <mergeCell ref="C5:H5"/>
    <mergeCell ref="C6:H6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7:C17"/>
    <mergeCell ref="A19:C19"/>
    <mergeCell ref="B20:C21"/>
    <mergeCell ref="D21:H21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topLeftCell="A2" zoomScaleNormal="100" zoomScaleSheetLayoutView="110" workbookViewId="0">
      <selection activeCell="A11" sqref="A11:Q11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9" t="s">
        <v>90</v>
      </c>
      <c r="D2" s="249"/>
      <c r="E2" s="249"/>
      <c r="F2" s="249"/>
      <c r="G2" s="249"/>
      <c r="H2" s="249"/>
    </row>
    <row r="3" spans="1:8" s="154" customFormat="1" ht="15" x14ac:dyDescent="0.25">
      <c r="B3" s="155"/>
      <c r="C3" s="249" t="s">
        <v>91</v>
      </c>
      <c r="D3" s="249"/>
      <c r="E3" s="249"/>
      <c r="F3" s="249"/>
      <c r="G3" s="249"/>
      <c r="H3" s="249"/>
    </row>
    <row r="4" spans="1:8" s="154" customFormat="1" ht="15" x14ac:dyDescent="0.25">
      <c r="B4" s="155"/>
      <c r="C4" s="249" t="s">
        <v>92</v>
      </c>
      <c r="D4" s="249"/>
      <c r="E4" s="249"/>
      <c r="F4" s="249"/>
      <c r="G4" s="249"/>
      <c r="H4" s="249"/>
    </row>
    <row r="5" spans="1:8" s="154" customFormat="1" ht="15" x14ac:dyDescent="0.25">
      <c r="B5" s="155"/>
      <c r="C5" s="249" t="s">
        <v>93</v>
      </c>
      <c r="D5" s="249"/>
      <c r="E5" s="249"/>
      <c r="F5" s="249"/>
      <c r="G5" s="249"/>
      <c r="H5" s="249"/>
    </row>
    <row r="6" spans="1:8" s="154" customFormat="1" ht="15" x14ac:dyDescent="0.25">
      <c r="B6" s="155"/>
      <c r="C6" s="249" t="s">
        <v>94</v>
      </c>
      <c r="D6" s="249"/>
      <c r="E6" s="249"/>
      <c r="F6" s="249"/>
      <c r="G6" s="249"/>
      <c r="H6" s="249"/>
    </row>
    <row r="7" spans="1:8" s="154" customFormat="1" ht="15" x14ac:dyDescent="0.25">
      <c r="A7" s="156"/>
      <c r="B7" s="156"/>
      <c r="C7" s="249" t="str">
        <f>CE!C7</f>
        <v>FECHA DE ACTUALIZACIÓN: 10 - FEBRERO - 2023</v>
      </c>
      <c r="D7" s="249"/>
      <c r="E7" s="249"/>
      <c r="F7" s="249"/>
      <c r="G7" s="249"/>
      <c r="H7" s="249"/>
    </row>
    <row r="8" spans="1:8" s="154" customFormat="1" ht="15" x14ac:dyDescent="0.25">
      <c r="A8" s="157"/>
      <c r="B8" s="157"/>
      <c r="C8" s="249" t="str">
        <f>CE!C8</f>
        <v>CORRESPONDE AL MES DE: ENERO 2023</v>
      </c>
      <c r="D8" s="249"/>
      <c r="E8" s="249"/>
      <c r="F8" s="249"/>
      <c r="G8" s="249"/>
      <c r="H8" s="249"/>
    </row>
    <row r="9" spans="1:8" s="154" customFormat="1" ht="15" customHeight="1" x14ac:dyDescent="0.3">
      <c r="A9" s="260"/>
      <c r="B9" s="260"/>
      <c r="C9" s="260"/>
      <c r="D9" s="260"/>
      <c r="E9" s="260"/>
      <c r="F9" s="260"/>
      <c r="G9" s="260"/>
      <c r="H9" s="260"/>
    </row>
    <row r="10" spans="1:8" x14ac:dyDescent="0.2">
      <c r="A10" s="261" t="s">
        <v>113</v>
      </c>
      <c r="B10" s="261"/>
      <c r="C10" s="261"/>
      <c r="D10" s="261"/>
      <c r="E10" s="261"/>
      <c r="F10" s="261"/>
      <c r="G10" s="261"/>
      <c r="H10" s="261"/>
    </row>
    <row r="11" spans="1:8" s="159" customFormat="1" ht="18.75" customHeight="1" thickBot="1" x14ac:dyDescent="0.25">
      <c r="A11" s="325" t="s">
        <v>68</v>
      </c>
      <c r="B11" s="325"/>
      <c r="C11" s="325"/>
      <c r="D11" s="325"/>
      <c r="E11" s="325"/>
      <c r="F11" s="325"/>
      <c r="G11" s="325"/>
      <c r="H11" s="325"/>
    </row>
    <row r="12" spans="1:8" s="160" customFormat="1" x14ac:dyDescent="0.25">
      <c r="A12" s="262" t="s">
        <v>1</v>
      </c>
      <c r="B12" s="243" t="s">
        <v>2</v>
      </c>
      <c r="C12" s="243" t="s">
        <v>120</v>
      </c>
      <c r="D12" s="245" t="s">
        <v>119</v>
      </c>
      <c r="E12" s="247" t="s">
        <v>62</v>
      </c>
      <c r="F12" s="241" t="s">
        <v>63</v>
      </c>
      <c r="G12" s="241" t="s">
        <v>64</v>
      </c>
      <c r="H12" s="252" t="s">
        <v>65</v>
      </c>
    </row>
    <row r="13" spans="1:8" s="160" customFormat="1" ht="13.5" thickBot="1" x14ac:dyDescent="0.3">
      <c r="A13" s="263"/>
      <c r="B13" s="244"/>
      <c r="C13" s="244"/>
      <c r="D13" s="246"/>
      <c r="E13" s="248"/>
      <c r="F13" s="242"/>
      <c r="G13" s="242"/>
      <c r="H13" s="253"/>
    </row>
    <row r="14" spans="1:8" s="160" customFormat="1" ht="36.75" customHeight="1" x14ac:dyDescent="0.25">
      <c r="A14" s="162">
        <v>1</v>
      </c>
      <c r="B14" s="197" t="s">
        <v>124</v>
      </c>
      <c r="C14" s="163" t="s">
        <v>125</v>
      </c>
      <c r="D14" s="166">
        <v>61400</v>
      </c>
      <c r="E14" s="169">
        <v>0</v>
      </c>
      <c r="F14" s="170">
        <v>0</v>
      </c>
      <c r="G14" s="170">
        <f>4350*7.85</f>
        <v>34147.5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126</v>
      </c>
      <c r="C15" s="161" t="s">
        <v>127</v>
      </c>
      <c r="D15" s="167"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140</v>
      </c>
      <c r="C16" s="161" t="s">
        <v>141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04" t="s">
        <v>87</v>
      </c>
      <c r="B19" s="304"/>
      <c r="C19" s="304"/>
    </row>
    <row r="20" spans="1:8" x14ac:dyDescent="0.2">
      <c r="A20" s="215"/>
      <c r="B20" s="215"/>
      <c r="C20" s="215"/>
    </row>
    <row r="21" spans="1:8" x14ac:dyDescent="0.2">
      <c r="A21" s="259"/>
      <c r="B21" s="259"/>
      <c r="C21" s="259"/>
    </row>
    <row r="22" spans="1:8" x14ac:dyDescent="0.2">
      <c r="B22" s="254" t="s">
        <v>131</v>
      </c>
      <c r="C22" s="255"/>
    </row>
    <row r="23" spans="1:8" ht="12.75" customHeight="1" x14ac:dyDescent="0.2">
      <c r="B23" s="256"/>
      <c r="C23" s="257"/>
      <c r="D23" s="250" t="s">
        <v>95</v>
      </c>
      <c r="E23" s="251"/>
      <c r="F23" s="251"/>
      <c r="G23" s="251"/>
      <c r="H23" s="251"/>
    </row>
  </sheetData>
  <mergeCells count="22">
    <mergeCell ref="C7:H7"/>
    <mergeCell ref="C2:H2"/>
    <mergeCell ref="C3:H3"/>
    <mergeCell ref="C4:H4"/>
    <mergeCell ref="C5:H5"/>
    <mergeCell ref="C6:H6"/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09" t="s">
        <v>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09" t="s">
        <v>36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10" t="s">
        <v>1</v>
      </c>
      <c r="B16" s="310" t="s">
        <v>2</v>
      </c>
      <c r="C16" s="312" t="s">
        <v>3</v>
      </c>
      <c r="D16" s="310" t="s">
        <v>4</v>
      </c>
      <c r="E16" s="45" t="s">
        <v>32</v>
      </c>
      <c r="F16" s="45" t="s">
        <v>32</v>
      </c>
      <c r="G16" s="310" t="s">
        <v>8</v>
      </c>
      <c r="H16" s="45" t="s">
        <v>9</v>
      </c>
      <c r="I16" s="68" t="s">
        <v>10</v>
      </c>
      <c r="J16" s="45" t="s">
        <v>1</v>
      </c>
      <c r="K16" s="310" t="s">
        <v>11</v>
      </c>
    </row>
    <row r="17" spans="1:11" s="69" customFormat="1" x14ac:dyDescent="0.25">
      <c r="A17" s="311"/>
      <c r="B17" s="311"/>
      <c r="C17" s="312"/>
      <c r="D17" s="311"/>
      <c r="E17" s="45" t="s">
        <v>33</v>
      </c>
      <c r="F17" s="55" t="s">
        <v>5</v>
      </c>
      <c r="G17" s="311"/>
      <c r="H17" s="56" t="s">
        <v>15</v>
      </c>
      <c r="I17" s="57" t="s">
        <v>16</v>
      </c>
      <c r="J17" s="56" t="s">
        <v>17</v>
      </c>
      <c r="K17" s="311"/>
    </row>
    <row r="18" spans="1:11" s="69" customFormat="1" ht="56.25" customHeight="1" x14ac:dyDescent="0.25">
      <c r="A18" s="305" t="s">
        <v>18</v>
      </c>
      <c r="B18" s="305" t="s">
        <v>38</v>
      </c>
      <c r="C18" s="305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06"/>
      <c r="B19" s="306"/>
      <c r="C19" s="306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07" t="s">
        <v>26</v>
      </c>
      <c r="C20" s="308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3" t="s">
        <v>28</v>
      </c>
      <c r="E31" s="313"/>
      <c r="F31" s="314"/>
      <c r="G31" s="313"/>
      <c r="H31" s="313"/>
      <c r="I31" s="34"/>
      <c r="J31" s="313" t="s">
        <v>29</v>
      </c>
      <c r="K31" s="313"/>
    </row>
    <row r="32" spans="1:11" x14ac:dyDescent="0.25">
      <c r="D32" s="315" t="s">
        <v>34</v>
      </c>
      <c r="E32" s="315"/>
      <c r="F32" s="315"/>
      <c r="G32" s="315"/>
      <c r="H32" s="315"/>
      <c r="J32" s="316" t="s">
        <v>30</v>
      </c>
      <c r="K32" s="316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2023-02-10T18:25:15Z</cp:lastPrinted>
  <dcterms:created xsi:type="dcterms:W3CDTF">2014-08-27T17:22:19Z</dcterms:created>
  <dcterms:modified xsi:type="dcterms:W3CDTF">2023-02-10T18:27:45Z</dcterms:modified>
</cp:coreProperties>
</file>